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95" yWindow="-345" windowWidth="26790" windowHeight="12600"/>
  </bookViews>
  <sheets>
    <sheet name="(3) ESTADO ANALITICO DE INGRESO" sheetId="1" r:id="rId1"/>
  </sheets>
  <externalReferences>
    <externalReference r:id="rId2"/>
    <externalReference r:id="rId3"/>
    <externalReference r:id="rId4"/>
    <externalReference r:id="rId5"/>
  </externalReferences>
  <definedNames>
    <definedName name="ANIO">'[1](1) EST SIT FINANCIERA'!$D$20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>'[3]FORMATO 3 FUENTE'!$E$14</definedName>
    <definedName name="APP_FIN_06">'[3]FORMATO 3 FUENTE'!$G$14</definedName>
    <definedName name="APP_FIN_07">'[3]FORMATO 3 FUENTE'!$H$14</definedName>
    <definedName name="APP_FIN_08">'[3]FORMATO 3 FUENTE'!$I$14</definedName>
    <definedName name="APP_FIN_09">'[3]FORMATO 3 FUENTE'!$J$14</definedName>
    <definedName name="APP_FIN_10">'[3]FORMATO 3 FUENTE'!$K$14</definedName>
    <definedName name="APP_T10">'[3]FORMATO 3 FUENTE'!$K$9</definedName>
    <definedName name="APP_T4">'[3]FORMATO 3 FUENTE'!$E$9</definedName>
    <definedName name="APP_T6">'[3]FORMATO 3 FUENTE'!$G$9</definedName>
    <definedName name="APP_T7">'[3]FORMATO 3 FUENTE'!$H$9</definedName>
    <definedName name="APP_T8">'[3]FORMATO 3 FUENTE'!$I$9</definedName>
    <definedName name="APP_T9">'[3]FORMATO 3 FUENTE'!$J$9</definedName>
    <definedName name="DEUDA_CONT_FIN_01">'[3]FORMATO 2 FUENTE'!$G$24</definedName>
    <definedName name="DEUDA_CONT_FIN_02">'[3]FORMATO 2 FUENTE'!$H$34</definedName>
    <definedName name="DEUDA_CONT_FIN_03">'[3]FORMATO 2 FUENTE'!$I$34</definedName>
    <definedName name="DEUDA_CONT_FIN_04">'[3]FORMATO 2 FUENTE'!$J$34</definedName>
    <definedName name="DEUDA_CONT_FIN_05">'[3]FORMATO 2 FUENTE'!$K$34</definedName>
    <definedName name="DEUDA_CONT_FIN_06">'[3]FORMATO 2 FUENTE'!$L$34</definedName>
    <definedName name="DEUDA_CONT_FIN_07">'[3]FORMATO 2 FUENTE'!$M$34</definedName>
    <definedName name="dsfer">'[1](1) EST SIT FINANCIERA'!$G$25</definedName>
    <definedName name="ENTE_PUBLICO">'[2]Info General'!$C$6</definedName>
    <definedName name="ENTE_PUBLICO_A">'[2]Info General'!$C$7</definedName>
    <definedName name="ENTIDAD">'[2]Info General'!$C$11</definedName>
    <definedName name="err">'[1](1) EST SIT FINANCIERA'!$D$25</definedName>
    <definedName name="GASTO_E_FIN_01">'[3]FORMATO 6 b) FUENTE'!$B$26</definedName>
    <definedName name="GASTO_E_FIN_02">'[3]FORMATO 6 b) FUENTE'!$C$26</definedName>
    <definedName name="GASTO_E_FIN_03">'[3]FORMATO 6 b) FUENTE'!$D$26</definedName>
    <definedName name="GASTO_E_FIN_04">'[3]FORMATO 6 b) FUENTE'!$E$26</definedName>
    <definedName name="GASTO_E_FIN_05">'[3]FORMATO 6 b) FUENTE'!$F$26</definedName>
    <definedName name="GASTO_E_FIN_06">'[3]FORMATO 6 b) FUENTE'!$G$26</definedName>
    <definedName name="GASTO_E_T1">'[4]Formato 6b'!$B$19</definedName>
    <definedName name="GASTO_E_T2">'[3]FORMATO 6 b) FUENTE'!$C$17</definedName>
    <definedName name="GASTO_E_T3">'[3]FORMATO 6 b) FUENTE'!$D$17</definedName>
    <definedName name="GASTO_E_T4">'[3]FORMATO 6 b) FUENTE'!$E$17</definedName>
    <definedName name="GASTO_E_T5">'[3]FORMATO 6 b) FUENTE'!$F$17</definedName>
    <definedName name="GASTO_E_T6">'[3]FORMATO 6 b) FUENTE'!$G$17</definedName>
    <definedName name="GASTO_NE_FIN_01">'[3]FORMATO 6 b) FUENTE'!$B$16</definedName>
    <definedName name="GASTO_NE_FIN_02">'[3]FORMATO 6 b) FUENTE'!$C$16</definedName>
    <definedName name="GASTO_NE_FIN_03">'[3]FORMATO 6 b) FUENTE'!$D$16</definedName>
    <definedName name="GASTO_NE_FIN_04">'[3]FORMATO 6 b) FUENTE'!$E$16</definedName>
    <definedName name="GASTO_NE_FIN_05">'[3]FORMATO 6 b) FUENTE'!$F$16</definedName>
    <definedName name="GASTO_NE_FIN_06">'[3]FORMATO 6 b) FUENTE'!$G$16</definedName>
    <definedName name="GASTO_NE_T1">'[4]Formato 6b'!$B$9</definedName>
    <definedName name="GASTO_NE_T2">'[3]FORMATO 6 b) FUENTE'!$C$7</definedName>
    <definedName name="GASTO_NE_T3">'[3]FORMATO 6 b) FUENTE'!$D$7</definedName>
    <definedName name="GASTO_NE_T4">'[3]FORMATO 6 b) FUENTE'!$E$7</definedName>
    <definedName name="GASTO_NE_T5">'[3]FORMATO 6 b) FUENTE'!$F$7</definedName>
    <definedName name="GASTO_NE_T6">'[3]FORMATO 6 b) FUENTE'!$G$7</definedName>
    <definedName name="ghjngh">'[4]Formato 3'!$I$19</definedName>
    <definedName name="MONTO1">'[2]Info General'!$D$18</definedName>
    <definedName name="MONTO2">'[2]Info General'!$E$18</definedName>
    <definedName name="OB_CORTO_PLAZO_FIN_01">'[4]Formato 2'!$B$45</definedName>
    <definedName name="OB_CORTO_PLAZO_FIN_02">'[4]Formato 2'!$C$45</definedName>
    <definedName name="OB_CORTO_PLAZO_FIN_03">'[4]Formato 2'!$D$45</definedName>
    <definedName name="OB_CORTO_PLAZO_FIN_04">'[4]Formato 2'!$E$45</definedName>
    <definedName name="OB_CORTO_PLAZO_FIN_05">'[4]Formato 2'!$F$45</definedName>
    <definedName name="OBCC">#REF!</definedName>
    <definedName name="OTROS_FIN_04">'[3]FORMATO 3 FUENTE'!$E$20</definedName>
    <definedName name="OTROS_FIN_06">'[3]FORMATO 3 FUENTE'!$G$20</definedName>
    <definedName name="OTROS_FIN_07">'[3]FORMATO 3 FUENTE'!$H$20</definedName>
    <definedName name="OTROS_FIN_08">'[3]FORMATO 3 FUENTE'!$I$20</definedName>
    <definedName name="OTROS_FIN_09">'[3]FORMATO 3 FUENTE'!$J$20</definedName>
    <definedName name="OTROS_FIN_10">'[3]FORMATO 3 FUENTE'!$K$20</definedName>
    <definedName name="OTROS_T10">'[3]FORMATO 3 FUENTE'!$K$15</definedName>
    <definedName name="OTROS_T4">'[3]FORMATO 3 FUENTE'!$E$15</definedName>
    <definedName name="OTROS_T6">'[3]FORMATO 3 FUENTE'!$G$15</definedName>
    <definedName name="OTROS_T7">'[3]FORMATO 3 FUENTE'!$H$15</definedName>
    <definedName name="OTROS_T8">'[3]FORMATO 3 FUENTE'!$I$15</definedName>
    <definedName name="OTROS_T9">'[3]FORMATO 3 FUENTE'!$J$15</definedName>
    <definedName name="PERIODO_INFORME">'[2]Info General'!$C$14</definedName>
    <definedName name="re">'[1](1) EST SIT FINANCIERA'!$I$23</definedName>
    <definedName name="referf">'[1](1) EST SIT FINANCIERA'!$E$25</definedName>
    <definedName name="rertr">'[4]Formato 3'!$G$13</definedName>
    <definedName name="SALDO_PENDIENTE">'[2]Info General'!$F$18</definedName>
    <definedName name="TRIMESTRE">'[2]Info General'!$C$16</definedName>
    <definedName name="trtrtrt">'[4]Formato 3'!$I$13</definedName>
    <definedName name="ULTIMO">'[1](1) EST SIT FINANCIERA'!$E$20</definedName>
    <definedName name="ULTIMO_SALDO">'[2]Info General'!$F$20</definedName>
    <definedName name="VALOR_INS_BCC_FIN_01">'[3]FORMATO 2 FUENTE'!$G$31</definedName>
    <definedName name="VALOR_INS_BCC_FIN_02">'[3]FORMATO 2 FUENTE'!$H$39</definedName>
    <definedName name="VALOR_INS_BCC_FIN_03">'[3]FORMATO 2 FUENTE'!$I$39</definedName>
    <definedName name="VALOR_INS_BCC_FIN_04">'[3]FORMATO 2 FUENTE'!$J$39</definedName>
    <definedName name="VALOR_INS_BCC_FIN_05">'[3]FORMATO 2 FUENTE'!$K$39</definedName>
    <definedName name="VALOR_INS_BCC_FIN_06">'[3]FORMATO 2 FUENTE'!$L$39</definedName>
    <definedName name="VALOR_INS_BCC_FIN_07">'[3]FORMATO 2 FUENTE'!$M$39</definedName>
  </definedNames>
  <calcPr calcId="152511"/>
  <fileRecoveryPr repairLoad="1"/>
</workbook>
</file>

<file path=xl/calcChain.xml><?xml version="1.0" encoding="utf-8"?>
<calcChain xmlns="http://schemas.openxmlformats.org/spreadsheetml/2006/main">
  <c r="G77" i="1" l="1"/>
  <c r="F77" i="1"/>
  <c r="E77" i="1"/>
  <c r="D77" i="1"/>
  <c r="C77" i="1"/>
  <c r="B77" i="1"/>
  <c r="G76" i="1"/>
  <c r="G75" i="1"/>
  <c r="G70" i="1"/>
  <c r="G69" i="1"/>
  <c r="F69" i="1"/>
  <c r="E69" i="1"/>
  <c r="D69" i="1"/>
  <c r="C69" i="1"/>
  <c r="B69" i="1"/>
  <c r="G66" i="1"/>
  <c r="G65" i="1"/>
  <c r="G64" i="1"/>
  <c r="G63" i="1"/>
  <c r="G62" i="1"/>
  <c r="G61" i="1"/>
  <c r="F61" i="1"/>
  <c r="E61" i="1"/>
  <c r="D61" i="1"/>
  <c r="C61" i="1"/>
  <c r="B61" i="1"/>
  <c r="D60" i="1"/>
  <c r="G60" i="1" s="1"/>
  <c r="G56" i="1" s="1"/>
  <c r="G59" i="1"/>
  <c r="G58" i="1"/>
  <c r="G57" i="1"/>
  <c r="F56" i="1"/>
  <c r="F67" i="1" s="1"/>
  <c r="E56" i="1"/>
  <c r="E67" i="1" s="1"/>
  <c r="C56" i="1"/>
  <c r="B56" i="1"/>
  <c r="B67" i="1" s="1"/>
  <c r="G55" i="1"/>
  <c r="G54" i="1"/>
  <c r="G53" i="1"/>
  <c r="D52" i="1"/>
  <c r="G52" i="1" s="1"/>
  <c r="G47" i="1" s="1"/>
  <c r="G51" i="1"/>
  <c r="G50" i="1"/>
  <c r="G49" i="1"/>
  <c r="G48" i="1"/>
  <c r="F47" i="1"/>
  <c r="E47" i="1"/>
  <c r="C47" i="1"/>
  <c r="C67" i="1" s="1"/>
  <c r="B47" i="1"/>
  <c r="C43" i="1"/>
  <c r="G41" i="1"/>
  <c r="G40" i="1"/>
  <c r="G39" i="1"/>
  <c r="F39" i="1"/>
  <c r="E39" i="1"/>
  <c r="D39" i="1"/>
  <c r="C39" i="1"/>
  <c r="B39" i="1"/>
  <c r="G38" i="1"/>
  <c r="G37" i="1"/>
  <c r="G36" i="1"/>
  <c r="G35" i="1"/>
  <c r="G34" i="1"/>
  <c r="G33" i="1"/>
  <c r="G32" i="1"/>
  <c r="G31" i="1"/>
  <c r="G30" i="1"/>
  <c r="F30" i="1"/>
  <c r="E30" i="1"/>
  <c r="D30" i="1"/>
  <c r="C30" i="1"/>
  <c r="B30" i="1"/>
  <c r="G29" i="1"/>
  <c r="G28" i="1"/>
  <c r="G27" i="1"/>
  <c r="G26" i="1"/>
  <c r="G25" i="1"/>
  <c r="G24" i="1"/>
  <c r="G23" i="1"/>
  <c r="G22" i="1"/>
  <c r="G21" i="1"/>
  <c r="G20" i="1"/>
  <c r="D19" i="1"/>
  <c r="G19" i="1" s="1"/>
  <c r="G18" i="1" s="1"/>
  <c r="G43" i="1" s="1"/>
  <c r="F18" i="1"/>
  <c r="F43" i="1" s="1"/>
  <c r="E18" i="1"/>
  <c r="E43" i="1" s="1"/>
  <c r="C18" i="1"/>
  <c r="B18" i="1"/>
  <c r="B43" i="1" s="1"/>
  <c r="G14" i="1"/>
  <c r="D56" i="1" l="1"/>
  <c r="G67" i="1"/>
  <c r="G72" i="1" s="1"/>
  <c r="B72" i="1"/>
  <c r="F72" i="1"/>
  <c r="E72" i="1"/>
  <c r="D47" i="1"/>
  <c r="D67" i="1" s="1"/>
  <c r="C72" i="1"/>
  <c r="D18" i="1"/>
  <c r="D43" i="1" s="1"/>
  <c r="D72" i="1" l="1"/>
</calcChain>
</file>

<file path=xl/sharedStrings.xml><?xml version="1.0" encoding="utf-8"?>
<sst xmlns="http://schemas.openxmlformats.org/spreadsheetml/2006/main" count="74" uniqueCount="74">
  <si>
    <t xml:space="preserve">UNIVERSIDAD DE LA SIERRA SUR </t>
  </si>
  <si>
    <t>Estado Analitico de Ingreso Detallado - LDF</t>
  </si>
  <si>
    <t xml:space="preserve">(PESOS) </t>
  </si>
  <si>
    <r>
      <t>Concepto</t>
    </r>
    <r>
      <rPr>
        <b/>
        <sz val="25"/>
        <color rgb="FFFF0000"/>
        <rFont val="Calibri"/>
        <family val="2"/>
        <scheme val="minor"/>
      </rPr>
      <t xml:space="preserve"> </t>
    </r>
  </si>
  <si>
    <t xml:space="preserve">Ingreso </t>
  </si>
  <si>
    <r>
      <t>Diferencia</t>
    </r>
    <r>
      <rPr>
        <b/>
        <sz val="25"/>
        <color rgb="FFFF0000"/>
        <rFont val="Calibri"/>
        <family val="2"/>
        <scheme val="minor"/>
      </rPr>
      <t xml:space="preserve"> </t>
    </r>
  </si>
  <si>
    <t>Estimado</t>
  </si>
  <si>
    <r>
      <t>Ampliaciones/ (Reducciones)</t>
    </r>
    <r>
      <rPr>
        <b/>
        <sz val="25"/>
        <color rgb="FFFF0000"/>
        <rFont val="Calibri"/>
        <family val="2"/>
        <scheme val="minor"/>
      </rPr>
      <t xml:space="preserve"> </t>
    </r>
  </si>
  <si>
    <t>Modificado</t>
  </si>
  <si>
    <t>Devengado</t>
  </si>
  <si>
    <t xml:space="preserve">Recaudado </t>
  </si>
  <si>
    <t>Ingresos de Libre Disposición</t>
  </si>
  <si>
    <t>A. Impuestos</t>
  </si>
  <si>
    <t>B. Cuotas y Aportaciones de Seguridad Social</t>
  </si>
  <si>
    <t>C. Contribuciones de Mejoras</t>
  </si>
  <si>
    <t>D. Derechos</t>
  </si>
  <si>
    <t>E. Productos</t>
  </si>
  <si>
    <t>F. Aprovechamientos</t>
  </si>
  <si>
    <t>G. Ingresos por Ventas de Bienes y Servicios</t>
  </si>
  <si>
    <t>H. Participaciones (H=h1+h2+h3+h4+h5+h6+h7+h8+h9+h10+h11)</t>
  </si>
  <si>
    <t xml:space="preserve">h1) Fondo General de Participaciones </t>
  </si>
  <si>
    <t>h2) Fondo de Fomento Municipal</t>
  </si>
  <si>
    <t>h3) Fondo de Fiscalización y Recaudación</t>
  </si>
  <si>
    <t>h4) Fondo de Compensación</t>
  </si>
  <si>
    <t>h5) Fondo de Extracción de Hidrocarburos</t>
  </si>
  <si>
    <t>h6) Impuesto Especial Sobre Producción y Servicios</t>
  </si>
  <si>
    <t>h7) 0.136% de la Recaudación Federal Participable</t>
  </si>
  <si>
    <t>h8) 3.17% Sobre Extracción de Petróleo</t>
  </si>
  <si>
    <t>h9) Gasolinas y Diésel</t>
  </si>
  <si>
    <t>h10) Fondo del Impuesto Sobre la Renta</t>
  </si>
  <si>
    <t>h11) Fondo de Estabilización de los Ingresos de las Entidades Federativas</t>
  </si>
  <si>
    <t>I. Incentivos Derivados de la Colaboración Fiscal (I=i1+i2+i3+i4+i5)</t>
  </si>
  <si>
    <t>i1) Tenencia o Uso de Vehículos</t>
  </si>
  <si>
    <t>i2) Fondo de Compensación ISAN</t>
  </si>
  <si>
    <t>i3) Impuesto Sobre Automóviles Nuevos</t>
  </si>
  <si>
    <t>i4) Fondo de Compensación de Repecos-Intermedios</t>
  </si>
  <si>
    <t>i5) Otros Incentivos Económicos</t>
  </si>
  <si>
    <t>J. Transferencias</t>
  </si>
  <si>
    <t>K. Convenios</t>
  </si>
  <si>
    <t>k1) Otros Convenios y Subsidios</t>
  </si>
  <si>
    <t>L. Otros Ingresos de Libre Disposición (L=l1+l2)</t>
  </si>
  <si>
    <t xml:space="preserve">l1) Participaciones en Ingresos Locales </t>
  </si>
  <si>
    <t>l2) Otros Ingresos de Libre Disposición</t>
  </si>
  <si>
    <t>I. Total de Ingresos de Libre Disposición (I=A+B+C+D+E+F+G+H+I+J+K+L)</t>
  </si>
  <si>
    <t>Ingresos Excedentes de Ingresos de Libre Disposición</t>
  </si>
  <si>
    <t xml:space="preserve">Transferencias Federales Etiquetadas </t>
  </si>
  <si>
    <t>A. Aportaciones (A=a1+a2+a3+a4+a5+a6+a7+a8)</t>
  </si>
  <si>
    <t>a1) Fondo de Aportaciones para la Nómina Educativa y Gasto Operativo</t>
  </si>
  <si>
    <t>a2) Fondo de Aportaciones para los Servicios de Salud</t>
  </si>
  <si>
    <t>a3) Fondo de Aportaciones para la Infraestructura Social</t>
  </si>
  <si>
    <t>a4) Fondo de Aportaciones para el Fortalecimiento de los Municipios y de las Demarcaciones Territoriales del Distrito Federal</t>
  </si>
  <si>
    <t>a5) Fondo de Aportaciones Múltiples</t>
  </si>
  <si>
    <t>a6) Fondo de Aportaciones para la Educación Tecnológica y de Adultos</t>
  </si>
  <si>
    <t>a7) Fondo de Aportaciones para la Seguridad Pública de los Estados y del Distrito Federal</t>
  </si>
  <si>
    <t>a8) Fondo de Aportaciones para el Fortalecimiento de las Entidades Federativas</t>
  </si>
  <si>
    <t>B. Convenios (B=b1+b2+b3+b4)</t>
  </si>
  <si>
    <t>b1) Convenios de Protección Social en Salud</t>
  </si>
  <si>
    <t>b2) Convenios de Descentralización</t>
  </si>
  <si>
    <t>b3) Convenios de Reasignación</t>
  </si>
  <si>
    <t>b4) Otros Convenios y Subsidios</t>
  </si>
  <si>
    <t>C. Fondos Distintos de Aportaciones (C=c1+c2)</t>
  </si>
  <si>
    <t>c1) Fondo para Entidades Federativas y Municipios Productores de Hidrocarburos</t>
  </si>
  <si>
    <t>c2) Fondo Minero</t>
  </si>
  <si>
    <t>D. Transferencias, Subsidios y Subvenciones, y Pensiones y Jubilaciones</t>
  </si>
  <si>
    <t>E. Otras Transferencias Federales Etiquetadas</t>
  </si>
  <si>
    <t>II. Total de Transferencias Federales Etiquetadas (II = A + B + C + D + E)</t>
  </si>
  <si>
    <t>III. Ingresos Derivados de Financiamientos (III = A)</t>
  </si>
  <si>
    <t>A. Ingresos Derivados de Financiamientos</t>
  </si>
  <si>
    <t>IV. Total de Ingresos (IV = I + II + III)</t>
  </si>
  <si>
    <t>Datos Informativos</t>
  </si>
  <si>
    <t>1. Ingresos Derivados de Financiamientos con Fuente de Pago de Ingresos de Libre Disposición</t>
  </si>
  <si>
    <t>2. Ingresos Derivados de Financiamientos con Fuente de Pago de Transferencias Federales Etiquetadas</t>
  </si>
  <si>
    <t>3. Ingresos Derivados de Financiamientos (3 = 1 + 2)</t>
  </si>
  <si>
    <t>Del 1 de enero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</si>
</sst>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5"/>
      <color rgb="FFC00000"/>
      <name val="Calibri"/>
      <family val="2"/>
      <scheme val="minor"/>
    </font>
    <font>
      <b/>
      <sz val="12"/>
      <color theme="1"/>
      <name val="Arial"/>
      <family val="2"/>
    </font>
    <font>
      <b/>
      <sz val="25"/>
      <color theme="4"/>
      <name val="Calibri"/>
      <family val="2"/>
      <scheme val="minor"/>
    </font>
    <font>
      <sz val="25"/>
      <color theme="1"/>
      <name val="Calibri"/>
      <family val="2"/>
      <scheme val="minor"/>
    </font>
    <font>
      <b/>
      <sz val="25"/>
      <color rgb="FFFF0000"/>
      <name val="Calibri"/>
      <family val="2"/>
      <scheme val="minor"/>
    </font>
    <font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 diagonalUp="1">
      <left style="thin">
        <color auto="1"/>
      </left>
      <right style="thin">
        <color auto="1"/>
      </right>
      <top/>
      <bottom/>
      <diagonal style="thin">
        <color theme="1" tint="0.499984740745262"/>
      </diagonal>
    </border>
  </borders>
  <cellStyleXfs count="12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1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51">
    <xf numFmtId="0" fontId="0" fillId="0" borderId="0" xfId="0"/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9" fillId="0" borderId="0" xfId="0" applyFont="1"/>
    <xf numFmtId="0" fontId="5" fillId="9" borderId="1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/>
    </xf>
    <xf numFmtId="3" fontId="10" fillId="0" borderId="12" xfId="0" applyNumberFormat="1" applyFont="1" applyFill="1" applyBorder="1" applyAlignment="1">
      <alignment horizontal="center" vertical="center" wrapText="1"/>
    </xf>
    <xf numFmtId="3" fontId="10" fillId="0" borderId="12" xfId="0" applyNumberFormat="1" applyFont="1" applyFill="1" applyBorder="1" applyAlignment="1">
      <alignment horizontal="center" vertical="center"/>
    </xf>
    <xf numFmtId="3" fontId="10" fillId="0" borderId="9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left" vertical="center" indent="1"/>
    </xf>
    <xf numFmtId="3" fontId="9" fillId="0" borderId="12" xfId="0" applyNumberFormat="1" applyFont="1" applyFill="1" applyBorder="1"/>
    <xf numFmtId="0" fontId="9" fillId="0" borderId="12" xfId="0" applyFont="1" applyFill="1" applyBorder="1" applyAlignment="1" applyProtection="1">
      <alignment horizontal="left" vertical="center" indent="3"/>
      <protection locked="0"/>
    </xf>
    <xf numFmtId="3" fontId="9" fillId="0" borderId="12" xfId="0" applyNumberFormat="1" applyFont="1" applyFill="1" applyBorder="1" applyAlignment="1" applyProtection="1">
      <alignment vertical="center"/>
      <protection locked="0"/>
    </xf>
    <xf numFmtId="0" fontId="5" fillId="0" borderId="12" xfId="0" applyFont="1" applyFill="1" applyBorder="1" applyAlignment="1" applyProtection="1">
      <alignment horizontal="left" vertical="center" indent="3"/>
      <protection locked="0"/>
    </xf>
    <xf numFmtId="3" fontId="5" fillId="0" borderId="12" xfId="0" applyNumberFormat="1" applyFont="1" applyFill="1" applyBorder="1" applyAlignment="1" applyProtection="1">
      <alignment vertical="center"/>
      <protection locked="0"/>
    </xf>
    <xf numFmtId="0" fontId="9" fillId="0" borderId="12" xfId="0" applyFont="1" applyFill="1" applyBorder="1" applyAlignment="1" applyProtection="1">
      <alignment horizontal="left" vertical="center" indent="5"/>
      <protection locked="0"/>
    </xf>
    <xf numFmtId="0" fontId="9" fillId="0" borderId="12" xfId="0" applyFont="1" applyFill="1" applyBorder="1" applyAlignment="1" applyProtection="1">
      <alignment horizontal="left" vertical="center" wrapText="1" indent="5"/>
      <protection locked="0"/>
    </xf>
    <xf numFmtId="0" fontId="9" fillId="0" borderId="12" xfId="0" applyFont="1" applyFill="1" applyBorder="1" applyAlignment="1">
      <alignment vertical="center"/>
    </xf>
    <xf numFmtId="0" fontId="5" fillId="0" borderId="12" xfId="0" applyFont="1" applyFill="1" applyBorder="1" applyAlignment="1" applyProtection="1">
      <alignment horizontal="left" vertical="center" indent="1"/>
      <protection locked="0"/>
    </xf>
    <xf numFmtId="3" fontId="9" fillId="9" borderId="13" xfId="0" applyNumberFormat="1" applyFont="1" applyFill="1" applyBorder="1" applyAlignment="1">
      <alignment vertical="center"/>
    </xf>
    <xf numFmtId="3" fontId="9" fillId="0" borderId="12" xfId="0" applyNumberFormat="1" applyFont="1" applyFill="1" applyBorder="1" applyAlignment="1">
      <alignment vertical="center"/>
    </xf>
    <xf numFmtId="0" fontId="9" fillId="0" borderId="12" xfId="0" applyFont="1" applyFill="1" applyBorder="1" applyAlignment="1" applyProtection="1">
      <alignment horizontal="left" vertical="center" wrapText="1" indent="3"/>
      <protection locked="0"/>
    </xf>
    <xf numFmtId="0" fontId="9" fillId="0" borderId="12" xfId="0" applyFont="1" applyFill="1" applyBorder="1" applyAlignment="1">
      <alignment horizontal="left" vertical="center" indent="3"/>
    </xf>
    <xf numFmtId="0" fontId="5" fillId="0" borderId="12" xfId="0" applyFont="1" applyFill="1" applyBorder="1" applyAlignment="1">
      <alignment horizontal="left" vertical="center" indent="3"/>
    </xf>
    <xf numFmtId="0" fontId="9" fillId="0" borderId="12" xfId="0" applyFont="1" applyFill="1" applyBorder="1" applyAlignment="1">
      <alignment horizontal="left" vertical="center" wrapText="1" indent="3"/>
    </xf>
    <xf numFmtId="0" fontId="9" fillId="0" borderId="11" xfId="0" applyFont="1" applyFill="1" applyBorder="1" applyAlignment="1">
      <alignment vertical="center"/>
    </xf>
    <xf numFmtId="3" fontId="9" fillId="0" borderId="11" xfId="0" applyNumberFormat="1" applyFont="1" applyFill="1" applyBorder="1"/>
    <xf numFmtId="3" fontId="9" fillId="0" borderId="0" xfId="0" applyNumberFormat="1" applyFont="1"/>
    <xf numFmtId="4" fontId="9" fillId="0" borderId="0" xfId="0" applyNumberFormat="1" applyFont="1"/>
    <xf numFmtId="43" fontId="9" fillId="0" borderId="0" xfId="11" applyFont="1"/>
    <xf numFmtId="4" fontId="9" fillId="0" borderId="0" xfId="11" applyNumberFormat="1" applyFont="1"/>
    <xf numFmtId="0" fontId="8" fillId="9" borderId="1" xfId="0" applyFont="1" applyFill="1" applyBorder="1" applyAlignment="1" applyProtection="1">
      <alignment horizontal="center" vertical="center"/>
    </xf>
    <xf numFmtId="0" fontId="5" fillId="9" borderId="2" xfId="0" applyFont="1" applyFill="1" applyBorder="1" applyAlignment="1" applyProtection="1">
      <alignment horizontal="center" vertical="center"/>
    </xf>
    <xf numFmtId="0" fontId="5" fillId="9" borderId="3" xfId="0" applyFont="1" applyFill="1" applyBorder="1" applyAlignment="1" applyProtection="1">
      <alignment horizontal="center" vertical="center"/>
    </xf>
    <xf numFmtId="0" fontId="5" fillId="9" borderId="4" xfId="0" applyFont="1" applyFill="1" applyBorder="1" applyAlignment="1" applyProtection="1">
      <alignment horizontal="center" vertical="center"/>
    </xf>
    <xf numFmtId="0" fontId="5" fillId="9" borderId="0" xfId="0" applyFont="1" applyFill="1" applyBorder="1" applyAlignment="1" applyProtection="1">
      <alignment horizontal="center" vertical="center"/>
    </xf>
    <xf numFmtId="0" fontId="5" fillId="9" borderId="5" xfId="0" applyFont="1" applyFill="1" applyBorder="1" applyAlignment="1" applyProtection="1">
      <alignment horizontal="center" vertical="center"/>
    </xf>
    <xf numFmtId="0" fontId="5" fillId="9" borderId="6" xfId="0" applyFont="1" applyFill="1" applyBorder="1" applyAlignment="1" applyProtection="1">
      <alignment horizontal="center" vertical="center"/>
    </xf>
    <xf numFmtId="0" fontId="5" fillId="9" borderId="7" xfId="0" applyFont="1" applyFill="1" applyBorder="1" applyAlignment="1" applyProtection="1">
      <alignment horizontal="center" vertical="center"/>
    </xf>
    <xf numFmtId="0" fontId="5" fillId="9" borderId="8" xfId="0" applyFont="1" applyFill="1" applyBorder="1" applyAlignment="1" applyProtection="1">
      <alignment horizontal="center" vertical="center"/>
    </xf>
    <xf numFmtId="0" fontId="5" fillId="9" borderId="9" xfId="0" applyFont="1" applyFill="1" applyBorder="1" applyAlignment="1">
      <alignment horizontal="center" vertical="center"/>
    </xf>
    <xf numFmtId="0" fontId="5" fillId="9" borderId="11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5" fillId="9" borderId="7" xfId="0" applyFont="1" applyFill="1" applyBorder="1" applyAlignment="1">
      <alignment horizontal="center" vertical="center"/>
    </xf>
    <xf numFmtId="0" fontId="5" fillId="9" borderId="8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/>
    </xf>
    <xf numFmtId="4" fontId="5" fillId="0" borderId="12" xfId="0" applyNumberFormat="1" applyFont="1" applyFill="1" applyBorder="1" applyAlignment="1" applyProtection="1">
      <alignment vertical="center"/>
      <protection locked="0"/>
    </xf>
  </cellXfs>
  <cellStyles count="12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" xfId="11" builtinId="3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437635</xdr:colOff>
      <xdr:row>0</xdr:row>
      <xdr:rowOff>77229</xdr:rowOff>
    </xdr:from>
    <xdr:to>
      <xdr:col>0</xdr:col>
      <xdr:colOff>1596080</xdr:colOff>
      <xdr:row>1</xdr:row>
      <xdr:rowOff>807496</xdr:rowOff>
    </xdr:to>
    <xdr:pic>
      <xdr:nvPicPr>
        <xdr:cNvPr id="5" name="Imagen 4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37635" y="77229"/>
          <a:ext cx="1158445" cy="1142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142790</xdr:colOff>
      <xdr:row>0</xdr:row>
      <xdr:rowOff>155731</xdr:rowOff>
    </xdr:from>
    <xdr:to>
      <xdr:col>6</xdr:col>
      <xdr:colOff>1029729</xdr:colOff>
      <xdr:row>1</xdr:row>
      <xdr:rowOff>823784</xdr:rowOff>
    </xdr:to>
    <xdr:grpSp>
      <xdr:nvGrpSpPr>
        <xdr:cNvPr id="6" name="Grupo 5"/>
        <xdr:cNvGrpSpPr/>
      </xdr:nvGrpSpPr>
      <xdr:grpSpPr>
        <a:xfrm>
          <a:off x="20685898" y="155731"/>
          <a:ext cx="3692953" cy="1079945"/>
          <a:chOff x="0" y="0"/>
          <a:chExt cx="2289118" cy="1323975"/>
        </a:xfrm>
      </xdr:grpSpPr>
      <xdr:grpSp>
        <xdr:nvGrpSpPr>
          <xdr:cNvPr id="7" name="Grupo 6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9" name="Imagen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0" name="Conector recto 9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>
        <row r="6">
          <cell r="C6">
            <v>0</v>
          </cell>
        </row>
        <row r="20">
          <cell r="D20" t="str">
            <v>Otras Cuentas por Pagar a Corto Plazo</v>
          </cell>
          <cell r="E20">
            <v>1</v>
          </cell>
        </row>
        <row r="25">
          <cell r="D25" t="str">
            <v>Porción a Corto Plazo de la Deuda Pública a Largo Plazo</v>
          </cell>
          <cell r="E25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K96"/>
  <sheetViews>
    <sheetView showGridLines="0" tabSelected="1" zoomScale="37" zoomScaleNormal="37" zoomScaleSheetLayoutView="50" workbookViewId="0">
      <pane ySplit="8" topLeftCell="A9" activePane="bottomLeft" state="frozen"/>
      <selection pane="bottomLeft" activeCell="D67" sqref="D67"/>
    </sheetView>
  </sheetViews>
  <sheetFormatPr baseColWidth="10" defaultRowHeight="32.25" x14ac:dyDescent="0.5"/>
  <cols>
    <col min="1" max="1" width="139.7109375" customWidth="1"/>
    <col min="2" max="7" width="42.140625" style="5" customWidth="1"/>
    <col min="11" max="11" width="31.5703125" bestFit="1" customWidth="1"/>
  </cols>
  <sheetData>
    <row r="1" spans="1:7" x14ac:dyDescent="0.25">
      <c r="B1" s="1"/>
      <c r="C1" s="1"/>
      <c r="D1" s="1"/>
      <c r="E1" s="2"/>
      <c r="F1" s="2"/>
      <c r="G1" s="2"/>
    </row>
    <row r="2" spans="1:7" ht="67.5" customHeight="1" x14ac:dyDescent="0.25">
      <c r="A2" s="3"/>
      <c r="B2" s="1"/>
      <c r="C2" s="1"/>
      <c r="D2" s="1"/>
      <c r="E2" s="1"/>
      <c r="F2" s="1"/>
      <c r="G2" s="4"/>
    </row>
    <row r="3" spans="1:7" s="5" customFormat="1" x14ac:dyDescent="0.5">
      <c r="A3" s="35" t="s">
        <v>0</v>
      </c>
      <c r="B3" s="36"/>
      <c r="C3" s="36"/>
      <c r="D3" s="36"/>
      <c r="E3" s="36"/>
      <c r="F3" s="36"/>
      <c r="G3" s="37"/>
    </row>
    <row r="4" spans="1:7" s="5" customFormat="1" x14ac:dyDescent="0.5">
      <c r="A4" s="38" t="s">
        <v>1</v>
      </c>
      <c r="B4" s="39"/>
      <c r="C4" s="39"/>
      <c r="D4" s="39"/>
      <c r="E4" s="39"/>
      <c r="F4" s="39"/>
      <c r="G4" s="40"/>
    </row>
    <row r="5" spans="1:7" s="5" customFormat="1" x14ac:dyDescent="0.5">
      <c r="A5" s="38" t="s">
        <v>73</v>
      </c>
      <c r="B5" s="39"/>
      <c r="C5" s="39"/>
      <c r="D5" s="39"/>
      <c r="E5" s="39"/>
      <c r="F5" s="39"/>
      <c r="G5" s="40"/>
    </row>
    <row r="6" spans="1:7" s="5" customFormat="1" x14ac:dyDescent="0.5">
      <c r="A6" s="41" t="s">
        <v>2</v>
      </c>
      <c r="B6" s="42"/>
      <c r="C6" s="42"/>
      <c r="D6" s="42"/>
      <c r="E6" s="42"/>
      <c r="F6" s="42"/>
      <c r="G6" s="43"/>
    </row>
    <row r="7" spans="1:7" s="5" customFormat="1" x14ac:dyDescent="0.5">
      <c r="A7" s="44" t="s">
        <v>3</v>
      </c>
      <c r="B7" s="46" t="s">
        <v>4</v>
      </c>
      <c r="C7" s="47"/>
      <c r="D7" s="47"/>
      <c r="E7" s="47"/>
      <c r="F7" s="48"/>
      <c r="G7" s="49" t="s">
        <v>5</v>
      </c>
    </row>
    <row r="8" spans="1:7" s="5" customFormat="1" ht="64.5" x14ac:dyDescent="0.5">
      <c r="A8" s="45"/>
      <c r="B8" s="6" t="s">
        <v>6</v>
      </c>
      <c r="C8" s="7" t="s">
        <v>7</v>
      </c>
      <c r="D8" s="6" t="s">
        <v>8</v>
      </c>
      <c r="E8" s="6" t="s">
        <v>9</v>
      </c>
      <c r="F8" s="6" t="s">
        <v>10</v>
      </c>
      <c r="G8" s="49"/>
    </row>
    <row r="9" spans="1:7" s="5" customFormat="1" x14ac:dyDescent="0.5">
      <c r="A9" s="8"/>
      <c r="B9" s="9"/>
      <c r="C9" s="10"/>
      <c r="D9" s="11"/>
      <c r="E9" s="11"/>
      <c r="F9" s="11"/>
      <c r="G9" s="12"/>
    </row>
    <row r="10" spans="1:7" s="5" customFormat="1" x14ac:dyDescent="0.5">
      <c r="A10" s="13" t="s">
        <v>11</v>
      </c>
      <c r="B10" s="14"/>
      <c r="C10" s="14"/>
      <c r="D10" s="14"/>
      <c r="E10" s="14"/>
      <c r="F10" s="14"/>
      <c r="G10" s="14"/>
    </row>
    <row r="11" spans="1:7" s="5" customFormat="1" x14ac:dyDescent="0.5">
      <c r="A11" s="15" t="s">
        <v>12</v>
      </c>
      <c r="B11" s="16">
        <v>0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</row>
    <row r="12" spans="1:7" s="5" customFormat="1" x14ac:dyDescent="0.5">
      <c r="A12" s="15" t="s">
        <v>13</v>
      </c>
      <c r="B12" s="16">
        <v>0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</row>
    <row r="13" spans="1:7" s="5" customFormat="1" x14ac:dyDescent="0.5">
      <c r="A13" s="15" t="s">
        <v>14</v>
      </c>
      <c r="B13" s="16">
        <v>0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</row>
    <row r="14" spans="1:7" s="5" customFormat="1" x14ac:dyDescent="0.5">
      <c r="A14" s="15" t="s">
        <v>15</v>
      </c>
      <c r="B14" s="16">
        <v>0</v>
      </c>
      <c r="C14" s="16">
        <v>263095.55</v>
      </c>
      <c r="D14" s="16">
        <v>263095.55</v>
      </c>
      <c r="E14" s="16">
        <v>263095.55</v>
      </c>
      <c r="F14" s="16">
        <v>0</v>
      </c>
      <c r="G14" s="16">
        <f>+D14-E14</f>
        <v>0</v>
      </c>
    </row>
    <row r="15" spans="1:7" s="5" customFormat="1" x14ac:dyDescent="0.5">
      <c r="A15" s="15" t="s">
        <v>16</v>
      </c>
      <c r="B15" s="16">
        <v>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</row>
    <row r="16" spans="1:7" s="5" customFormat="1" x14ac:dyDescent="0.5">
      <c r="A16" s="15" t="s">
        <v>17</v>
      </c>
      <c r="B16" s="16">
        <v>0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</row>
    <row r="17" spans="1:11" s="5" customFormat="1" x14ac:dyDescent="0.5">
      <c r="A17" s="15" t="s">
        <v>18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</row>
    <row r="18" spans="1:11" s="5" customFormat="1" x14ac:dyDescent="0.5">
      <c r="A18" s="17" t="s">
        <v>19</v>
      </c>
      <c r="B18" s="18">
        <f t="shared" ref="B18:G18" si="0">B19+B20+B21+B22+B23+B24+B25+B26+B27+B28+B29</f>
        <v>61438624.5</v>
      </c>
      <c r="C18" s="18">
        <f t="shared" si="0"/>
        <v>37048047.900000006</v>
      </c>
      <c r="D18" s="18">
        <f t="shared" si="0"/>
        <v>98486672.400000006</v>
      </c>
      <c r="E18" s="18">
        <f t="shared" si="0"/>
        <v>98486672.400000006</v>
      </c>
      <c r="F18" s="18">
        <f t="shared" si="0"/>
        <v>98453718.63000001</v>
      </c>
      <c r="G18" s="18">
        <f t="shared" si="0"/>
        <v>0</v>
      </c>
    </row>
    <row r="19" spans="1:11" s="5" customFormat="1" x14ac:dyDescent="0.5">
      <c r="A19" s="19" t="s">
        <v>20</v>
      </c>
      <c r="B19" s="16">
        <v>61438624.5</v>
      </c>
      <c r="C19" s="16">
        <v>37048047.900000006</v>
      </c>
      <c r="D19" s="16">
        <f>+B19+C19</f>
        <v>98486672.400000006</v>
      </c>
      <c r="E19" s="16">
        <v>98486672.400000006</v>
      </c>
      <c r="F19" s="16">
        <v>98453718.63000001</v>
      </c>
      <c r="G19" s="16">
        <f>+D19-E19</f>
        <v>0</v>
      </c>
      <c r="K19" s="31"/>
    </row>
    <row r="20" spans="1:11" s="5" customFormat="1" x14ac:dyDescent="0.5">
      <c r="A20" s="19" t="s">
        <v>21</v>
      </c>
      <c r="B20" s="16">
        <v>0</v>
      </c>
      <c r="C20" s="16">
        <v>0</v>
      </c>
      <c r="D20" s="16">
        <v>0</v>
      </c>
      <c r="E20" s="16">
        <v>0</v>
      </c>
      <c r="F20" s="16">
        <v>0</v>
      </c>
      <c r="G20" s="16">
        <f t="shared" ref="G20:G29" si="1">+D20-E20</f>
        <v>0</v>
      </c>
    </row>
    <row r="21" spans="1:11" s="5" customFormat="1" x14ac:dyDescent="0.5">
      <c r="A21" s="19" t="s">
        <v>22</v>
      </c>
      <c r="B21" s="16">
        <v>0</v>
      </c>
      <c r="C21" s="16">
        <v>0</v>
      </c>
      <c r="D21" s="16">
        <v>0</v>
      </c>
      <c r="E21" s="16">
        <v>0</v>
      </c>
      <c r="F21" s="16">
        <v>0</v>
      </c>
      <c r="G21" s="16">
        <f t="shared" si="1"/>
        <v>0</v>
      </c>
    </row>
    <row r="22" spans="1:11" s="5" customFormat="1" x14ac:dyDescent="0.5">
      <c r="A22" s="19" t="s">
        <v>23</v>
      </c>
      <c r="B22" s="16">
        <v>0</v>
      </c>
      <c r="C22" s="16">
        <v>0</v>
      </c>
      <c r="D22" s="16">
        <v>0</v>
      </c>
      <c r="E22" s="16">
        <v>0</v>
      </c>
      <c r="F22" s="16">
        <v>0</v>
      </c>
      <c r="G22" s="16">
        <f t="shared" si="1"/>
        <v>0</v>
      </c>
    </row>
    <row r="23" spans="1:11" s="5" customFormat="1" x14ac:dyDescent="0.5">
      <c r="A23" s="19" t="s">
        <v>24</v>
      </c>
      <c r="B23" s="16">
        <v>0</v>
      </c>
      <c r="C23" s="16">
        <v>0</v>
      </c>
      <c r="D23" s="16">
        <v>0</v>
      </c>
      <c r="E23" s="16">
        <v>0</v>
      </c>
      <c r="F23" s="16">
        <v>0</v>
      </c>
      <c r="G23" s="16">
        <f t="shared" si="1"/>
        <v>0</v>
      </c>
    </row>
    <row r="24" spans="1:11" s="5" customFormat="1" x14ac:dyDescent="0.5">
      <c r="A24" s="19" t="s">
        <v>25</v>
      </c>
      <c r="B24" s="16">
        <v>0</v>
      </c>
      <c r="C24" s="16">
        <v>0</v>
      </c>
      <c r="D24" s="16">
        <v>0</v>
      </c>
      <c r="E24" s="16">
        <v>0</v>
      </c>
      <c r="F24" s="16">
        <v>0</v>
      </c>
      <c r="G24" s="16">
        <f t="shared" si="1"/>
        <v>0</v>
      </c>
    </row>
    <row r="25" spans="1:11" s="5" customFormat="1" x14ac:dyDescent="0.5">
      <c r="A25" s="19" t="s">
        <v>26</v>
      </c>
      <c r="B25" s="16">
        <v>0</v>
      </c>
      <c r="C25" s="16">
        <v>0</v>
      </c>
      <c r="D25" s="16">
        <v>0</v>
      </c>
      <c r="E25" s="16">
        <v>0</v>
      </c>
      <c r="F25" s="16">
        <v>0</v>
      </c>
      <c r="G25" s="16">
        <f t="shared" si="1"/>
        <v>0</v>
      </c>
    </row>
    <row r="26" spans="1:11" s="5" customFormat="1" x14ac:dyDescent="0.5">
      <c r="A26" s="19" t="s">
        <v>27</v>
      </c>
      <c r="B26" s="16">
        <v>0</v>
      </c>
      <c r="C26" s="16">
        <v>0</v>
      </c>
      <c r="D26" s="16">
        <v>0</v>
      </c>
      <c r="E26" s="16">
        <v>0</v>
      </c>
      <c r="F26" s="16">
        <v>0</v>
      </c>
      <c r="G26" s="16">
        <f t="shared" si="1"/>
        <v>0</v>
      </c>
    </row>
    <row r="27" spans="1:11" s="5" customFormat="1" x14ac:dyDescent="0.5">
      <c r="A27" s="19" t="s">
        <v>28</v>
      </c>
      <c r="B27" s="16">
        <v>0</v>
      </c>
      <c r="C27" s="16">
        <v>0</v>
      </c>
      <c r="D27" s="16">
        <v>0</v>
      </c>
      <c r="E27" s="16">
        <v>0</v>
      </c>
      <c r="F27" s="16">
        <v>0</v>
      </c>
      <c r="G27" s="16">
        <f t="shared" si="1"/>
        <v>0</v>
      </c>
    </row>
    <row r="28" spans="1:11" s="5" customFormat="1" x14ac:dyDescent="0.5">
      <c r="A28" s="19" t="s">
        <v>29</v>
      </c>
      <c r="B28" s="16">
        <v>0</v>
      </c>
      <c r="C28" s="16">
        <v>0</v>
      </c>
      <c r="D28" s="16">
        <v>0</v>
      </c>
      <c r="E28" s="16">
        <v>0</v>
      </c>
      <c r="F28" s="16">
        <v>0</v>
      </c>
      <c r="G28" s="16">
        <f t="shared" si="1"/>
        <v>0</v>
      </c>
    </row>
    <row r="29" spans="1:11" s="5" customFormat="1" ht="64.5" x14ac:dyDescent="0.5">
      <c r="A29" s="20" t="s">
        <v>30</v>
      </c>
      <c r="B29" s="16">
        <v>0</v>
      </c>
      <c r="C29" s="16">
        <v>0</v>
      </c>
      <c r="D29" s="16">
        <v>0</v>
      </c>
      <c r="E29" s="16">
        <v>0</v>
      </c>
      <c r="F29" s="16">
        <v>0</v>
      </c>
      <c r="G29" s="16">
        <f t="shared" si="1"/>
        <v>0</v>
      </c>
    </row>
    <row r="30" spans="1:11" s="5" customFormat="1" x14ac:dyDescent="0.5">
      <c r="A30" s="17" t="s">
        <v>31</v>
      </c>
      <c r="B30" s="18">
        <f t="shared" ref="B30:G30" si="2">B31+B32+B33+B34+B35</f>
        <v>0</v>
      </c>
      <c r="C30" s="18">
        <f t="shared" si="2"/>
        <v>0</v>
      </c>
      <c r="D30" s="18">
        <f t="shared" si="2"/>
        <v>0</v>
      </c>
      <c r="E30" s="18">
        <f t="shared" si="2"/>
        <v>0</v>
      </c>
      <c r="F30" s="18">
        <f t="shared" si="2"/>
        <v>0</v>
      </c>
      <c r="G30" s="18">
        <f t="shared" si="2"/>
        <v>0</v>
      </c>
    </row>
    <row r="31" spans="1:11" s="5" customFormat="1" x14ac:dyDescent="0.5">
      <c r="A31" s="19" t="s">
        <v>32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16">
        <f>+D31-E31</f>
        <v>0</v>
      </c>
    </row>
    <row r="32" spans="1:11" s="5" customFormat="1" x14ac:dyDescent="0.5">
      <c r="A32" s="19" t="s">
        <v>33</v>
      </c>
      <c r="B32" s="16">
        <v>0</v>
      </c>
      <c r="C32" s="16">
        <v>0</v>
      </c>
      <c r="D32" s="16">
        <v>0</v>
      </c>
      <c r="E32" s="16">
        <v>0</v>
      </c>
      <c r="F32" s="16">
        <v>0</v>
      </c>
      <c r="G32" s="16">
        <f t="shared" ref="G32:G41" si="3">+D32-E32</f>
        <v>0</v>
      </c>
    </row>
    <row r="33" spans="1:7" s="5" customFormat="1" x14ac:dyDescent="0.5">
      <c r="A33" s="19" t="s">
        <v>34</v>
      </c>
      <c r="B33" s="16">
        <v>0</v>
      </c>
      <c r="C33" s="16">
        <v>0</v>
      </c>
      <c r="D33" s="16">
        <v>0</v>
      </c>
      <c r="E33" s="16">
        <v>0</v>
      </c>
      <c r="F33" s="16">
        <v>0</v>
      </c>
      <c r="G33" s="16">
        <f t="shared" si="3"/>
        <v>0</v>
      </c>
    </row>
    <row r="34" spans="1:7" s="5" customFormat="1" x14ac:dyDescent="0.5">
      <c r="A34" s="19" t="s">
        <v>35</v>
      </c>
      <c r="B34" s="16">
        <v>0</v>
      </c>
      <c r="C34" s="16">
        <v>0</v>
      </c>
      <c r="D34" s="16">
        <v>0</v>
      </c>
      <c r="E34" s="16">
        <v>0</v>
      </c>
      <c r="F34" s="16">
        <v>0</v>
      </c>
      <c r="G34" s="16">
        <f t="shared" si="3"/>
        <v>0</v>
      </c>
    </row>
    <row r="35" spans="1:7" s="5" customFormat="1" x14ac:dyDescent="0.5">
      <c r="A35" s="19" t="s">
        <v>36</v>
      </c>
      <c r="B35" s="16">
        <v>0</v>
      </c>
      <c r="C35" s="16">
        <v>0</v>
      </c>
      <c r="D35" s="16">
        <v>0</v>
      </c>
      <c r="E35" s="16">
        <v>0</v>
      </c>
      <c r="F35" s="16">
        <v>0</v>
      </c>
      <c r="G35" s="16">
        <f t="shared" si="3"/>
        <v>0</v>
      </c>
    </row>
    <row r="36" spans="1:7" s="5" customFormat="1" x14ac:dyDescent="0.5">
      <c r="A36" s="15" t="s">
        <v>37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f t="shared" si="3"/>
        <v>0</v>
      </c>
    </row>
    <row r="37" spans="1:7" s="5" customFormat="1" x14ac:dyDescent="0.5">
      <c r="A37" s="15" t="s">
        <v>38</v>
      </c>
      <c r="B37" s="16">
        <v>0</v>
      </c>
      <c r="C37" s="16">
        <v>0</v>
      </c>
      <c r="D37" s="16">
        <v>0</v>
      </c>
      <c r="E37" s="16">
        <v>0</v>
      </c>
      <c r="F37" s="16">
        <v>0</v>
      </c>
      <c r="G37" s="16">
        <f t="shared" si="3"/>
        <v>0</v>
      </c>
    </row>
    <row r="38" spans="1:7" s="5" customFormat="1" x14ac:dyDescent="0.5">
      <c r="A38" s="19" t="s">
        <v>39</v>
      </c>
      <c r="B38" s="16">
        <v>0</v>
      </c>
      <c r="C38" s="16">
        <v>0</v>
      </c>
      <c r="D38" s="16">
        <v>0</v>
      </c>
      <c r="E38" s="16">
        <v>0</v>
      </c>
      <c r="F38" s="16">
        <v>0</v>
      </c>
      <c r="G38" s="16">
        <f t="shared" si="3"/>
        <v>0</v>
      </c>
    </row>
    <row r="39" spans="1:7" s="5" customFormat="1" x14ac:dyDescent="0.5">
      <c r="A39" s="17" t="s">
        <v>40</v>
      </c>
      <c r="B39" s="18">
        <f>B40+B41</f>
        <v>0</v>
      </c>
      <c r="C39" s="18">
        <f>C40+C41</f>
        <v>0</v>
      </c>
      <c r="D39" s="18">
        <f>D40+D41</f>
        <v>0</v>
      </c>
      <c r="E39" s="18">
        <f>E40+E41</f>
        <v>0</v>
      </c>
      <c r="F39" s="18">
        <f>F40+F41</f>
        <v>0</v>
      </c>
      <c r="G39" s="16">
        <f t="shared" si="3"/>
        <v>0</v>
      </c>
    </row>
    <row r="40" spans="1:7" s="5" customFormat="1" x14ac:dyDescent="0.5">
      <c r="A40" s="19" t="s">
        <v>41</v>
      </c>
      <c r="B40" s="16">
        <v>0</v>
      </c>
      <c r="C40" s="16">
        <v>0</v>
      </c>
      <c r="D40" s="16">
        <v>0</v>
      </c>
      <c r="E40" s="16">
        <v>0</v>
      </c>
      <c r="F40" s="16">
        <v>0</v>
      </c>
      <c r="G40" s="16">
        <f t="shared" si="3"/>
        <v>0</v>
      </c>
    </row>
    <row r="41" spans="1:7" s="5" customFormat="1" x14ac:dyDescent="0.5">
      <c r="A41" s="19" t="s">
        <v>42</v>
      </c>
      <c r="B41" s="16">
        <v>0</v>
      </c>
      <c r="C41" s="16">
        <v>0</v>
      </c>
      <c r="D41" s="16">
        <v>0</v>
      </c>
      <c r="E41" s="16">
        <v>0</v>
      </c>
      <c r="F41" s="16">
        <v>0</v>
      </c>
      <c r="G41" s="16">
        <f t="shared" si="3"/>
        <v>0</v>
      </c>
    </row>
    <row r="42" spans="1:7" s="5" customFormat="1" x14ac:dyDescent="0.5">
      <c r="A42" s="21"/>
      <c r="B42" s="16"/>
      <c r="C42" s="16"/>
      <c r="D42" s="16"/>
      <c r="E42" s="16"/>
      <c r="F42" s="16"/>
      <c r="G42" s="16"/>
    </row>
    <row r="43" spans="1:7" s="5" customFormat="1" x14ac:dyDescent="0.5">
      <c r="A43" s="22" t="s">
        <v>43</v>
      </c>
      <c r="B43" s="18">
        <f t="shared" ref="B43:G43" si="4">B11+B12+B13+B14+B15+B16+B17+B18+B30+B36+B37+B39</f>
        <v>61438624.5</v>
      </c>
      <c r="C43" s="18">
        <f t="shared" si="4"/>
        <v>37311143.450000003</v>
      </c>
      <c r="D43" s="18">
        <f t="shared" si="4"/>
        <v>98749767.950000003</v>
      </c>
      <c r="E43" s="18">
        <f t="shared" si="4"/>
        <v>98749767.950000003</v>
      </c>
      <c r="F43" s="18">
        <f t="shared" si="4"/>
        <v>98453718.63000001</v>
      </c>
      <c r="G43" s="18">
        <f t="shared" si="4"/>
        <v>0</v>
      </c>
    </row>
    <row r="44" spans="1:7" s="5" customFormat="1" x14ac:dyDescent="0.5">
      <c r="A44" s="13" t="s">
        <v>44</v>
      </c>
      <c r="B44" s="23"/>
      <c r="C44" s="23"/>
      <c r="D44" s="23"/>
      <c r="E44" s="23"/>
      <c r="F44" s="23"/>
      <c r="G44" s="18"/>
    </row>
    <row r="45" spans="1:7" s="5" customFormat="1" x14ac:dyDescent="0.5">
      <c r="A45" s="21"/>
      <c r="B45" s="24"/>
      <c r="C45" s="24"/>
      <c r="D45" s="24"/>
      <c r="E45" s="24"/>
      <c r="F45" s="24"/>
      <c r="G45" s="24"/>
    </row>
    <row r="46" spans="1:7" s="5" customFormat="1" x14ac:dyDescent="0.5">
      <c r="A46" s="13" t="s">
        <v>45</v>
      </c>
      <c r="B46" s="24"/>
      <c r="C46" s="24"/>
      <c r="D46" s="24"/>
      <c r="E46" s="24"/>
      <c r="F46" s="24"/>
      <c r="G46" s="24"/>
    </row>
    <row r="47" spans="1:7" s="5" customFormat="1" x14ac:dyDescent="0.5">
      <c r="A47" s="17" t="s">
        <v>46</v>
      </c>
      <c r="B47" s="18">
        <f t="shared" ref="B47:G47" si="5">B48+B49+B50+B51+B52+B53+B54+B55</f>
        <v>0</v>
      </c>
      <c r="C47" s="18">
        <f t="shared" si="5"/>
        <v>44399494.149999999</v>
      </c>
      <c r="D47" s="18">
        <f t="shared" si="5"/>
        <v>44399494.149999999</v>
      </c>
      <c r="E47" s="18">
        <f t="shared" si="5"/>
        <v>35783567.899999999</v>
      </c>
      <c r="F47" s="18">
        <f t="shared" si="5"/>
        <v>26959226.539999999</v>
      </c>
      <c r="G47" s="18">
        <f t="shared" si="5"/>
        <v>8615926.25</v>
      </c>
    </row>
    <row r="48" spans="1:7" s="5" customFormat="1" ht="64.5" x14ac:dyDescent="0.5">
      <c r="A48" s="20" t="s">
        <v>47</v>
      </c>
      <c r="B48" s="16">
        <v>0</v>
      </c>
      <c r="C48" s="16">
        <v>0</v>
      </c>
      <c r="D48" s="16">
        <v>0</v>
      </c>
      <c r="E48" s="16">
        <v>0</v>
      </c>
      <c r="F48" s="16">
        <v>0</v>
      </c>
      <c r="G48" s="16">
        <f t="shared" ref="G48:G66" si="6">+D48-E48</f>
        <v>0</v>
      </c>
    </row>
    <row r="49" spans="1:11" s="5" customFormat="1" x14ac:dyDescent="0.5">
      <c r="A49" s="19" t="s">
        <v>48</v>
      </c>
      <c r="B49" s="16">
        <v>0</v>
      </c>
      <c r="C49" s="16">
        <v>0</v>
      </c>
      <c r="D49" s="16">
        <v>0</v>
      </c>
      <c r="E49" s="16">
        <v>0</v>
      </c>
      <c r="F49" s="16">
        <v>0</v>
      </c>
      <c r="G49" s="16">
        <f t="shared" si="6"/>
        <v>0</v>
      </c>
    </row>
    <row r="50" spans="1:11" s="5" customFormat="1" x14ac:dyDescent="0.5">
      <c r="A50" s="19" t="s">
        <v>49</v>
      </c>
      <c r="B50" s="16">
        <v>0</v>
      </c>
      <c r="C50" s="16">
        <v>0</v>
      </c>
      <c r="D50" s="16">
        <v>0</v>
      </c>
      <c r="E50" s="16">
        <v>0</v>
      </c>
      <c r="F50" s="16">
        <v>0</v>
      </c>
      <c r="G50" s="16">
        <f t="shared" si="6"/>
        <v>0</v>
      </c>
    </row>
    <row r="51" spans="1:11" s="5" customFormat="1" ht="96.75" x14ac:dyDescent="0.5">
      <c r="A51" s="20" t="s">
        <v>50</v>
      </c>
      <c r="B51" s="16">
        <v>0</v>
      </c>
      <c r="C51" s="16">
        <v>0</v>
      </c>
      <c r="D51" s="16">
        <v>0</v>
      </c>
      <c r="E51" s="16">
        <v>0</v>
      </c>
      <c r="F51" s="16">
        <v>0</v>
      </c>
      <c r="G51" s="16">
        <f t="shared" si="6"/>
        <v>0</v>
      </c>
      <c r="K51" s="32"/>
    </row>
    <row r="52" spans="1:11" s="5" customFormat="1" x14ac:dyDescent="0.5">
      <c r="A52" s="19" t="s">
        <v>51</v>
      </c>
      <c r="B52" s="16">
        <v>0</v>
      </c>
      <c r="C52" s="16">
        <v>44399494.149999999</v>
      </c>
      <c r="D52" s="16">
        <f>+B52+C52</f>
        <v>44399494.149999999</v>
      </c>
      <c r="E52" s="16">
        <v>35783567.899999999</v>
      </c>
      <c r="F52" s="16">
        <v>26959226.539999999</v>
      </c>
      <c r="G52" s="16">
        <f t="shared" si="6"/>
        <v>8615926.25</v>
      </c>
    </row>
    <row r="53" spans="1:11" s="5" customFormat="1" ht="64.5" x14ac:dyDescent="0.5">
      <c r="A53" s="20" t="s">
        <v>52</v>
      </c>
      <c r="B53" s="16">
        <v>0</v>
      </c>
      <c r="C53" s="16">
        <v>0</v>
      </c>
      <c r="D53" s="16">
        <v>0</v>
      </c>
      <c r="E53" s="16">
        <v>0</v>
      </c>
      <c r="F53" s="16">
        <v>0</v>
      </c>
      <c r="G53" s="16">
        <f t="shared" si="6"/>
        <v>0</v>
      </c>
    </row>
    <row r="54" spans="1:11" s="5" customFormat="1" ht="64.5" x14ac:dyDescent="0.5">
      <c r="A54" s="20" t="s">
        <v>53</v>
      </c>
      <c r="B54" s="16">
        <v>0</v>
      </c>
      <c r="C54" s="16">
        <v>0</v>
      </c>
      <c r="D54" s="16">
        <v>0</v>
      </c>
      <c r="E54" s="16">
        <v>0</v>
      </c>
      <c r="F54" s="16">
        <v>0</v>
      </c>
      <c r="G54" s="16">
        <f t="shared" si="6"/>
        <v>0</v>
      </c>
      <c r="K54" s="31"/>
    </row>
    <row r="55" spans="1:11" s="5" customFormat="1" ht="64.5" x14ac:dyDescent="0.5">
      <c r="A55" s="20" t="s">
        <v>54</v>
      </c>
      <c r="B55" s="16">
        <v>0</v>
      </c>
      <c r="C55" s="16">
        <v>0</v>
      </c>
      <c r="D55" s="16">
        <v>0</v>
      </c>
      <c r="E55" s="16">
        <v>0</v>
      </c>
      <c r="F55" s="16">
        <v>0</v>
      </c>
      <c r="G55" s="16">
        <f t="shared" si="6"/>
        <v>0</v>
      </c>
    </row>
    <row r="56" spans="1:11" s="5" customFormat="1" x14ac:dyDescent="0.5">
      <c r="A56" s="17" t="s">
        <v>55</v>
      </c>
      <c r="B56" s="18">
        <f t="shared" ref="B56:G56" si="7">B57+B58+B59+B60</f>
        <v>13485524</v>
      </c>
      <c r="C56" s="18">
        <f t="shared" si="7"/>
        <v>863178.94000000134</v>
      </c>
      <c r="D56" s="18">
        <f t="shared" si="7"/>
        <v>14348702.940000001</v>
      </c>
      <c r="E56" s="18">
        <f t="shared" si="7"/>
        <v>13670605.850000001</v>
      </c>
      <c r="F56" s="18">
        <f t="shared" si="7"/>
        <v>13434363.740000002</v>
      </c>
      <c r="G56" s="18">
        <f t="shared" si="7"/>
        <v>678097.08999999985</v>
      </c>
    </row>
    <row r="57" spans="1:11" s="5" customFormat="1" x14ac:dyDescent="0.5">
      <c r="A57" s="19" t="s">
        <v>56</v>
      </c>
      <c r="B57" s="16">
        <v>0</v>
      </c>
      <c r="C57" s="16">
        <v>0</v>
      </c>
      <c r="D57" s="16">
        <v>0</v>
      </c>
      <c r="E57" s="16">
        <v>0</v>
      </c>
      <c r="F57" s="16">
        <v>0</v>
      </c>
      <c r="G57" s="16">
        <f t="shared" si="6"/>
        <v>0</v>
      </c>
    </row>
    <row r="58" spans="1:11" s="5" customFormat="1" x14ac:dyDescent="0.5">
      <c r="A58" s="19" t="s">
        <v>57</v>
      </c>
      <c r="B58" s="16">
        <v>0</v>
      </c>
      <c r="C58" s="16">
        <v>0</v>
      </c>
      <c r="D58" s="16">
        <v>0</v>
      </c>
      <c r="E58" s="16">
        <v>0</v>
      </c>
      <c r="F58" s="16">
        <v>0</v>
      </c>
      <c r="G58" s="16">
        <f t="shared" si="6"/>
        <v>0</v>
      </c>
    </row>
    <row r="59" spans="1:11" s="5" customFormat="1" x14ac:dyDescent="0.5">
      <c r="A59" s="19" t="s">
        <v>58</v>
      </c>
      <c r="B59" s="16">
        <v>0</v>
      </c>
      <c r="C59" s="16">
        <v>0</v>
      </c>
      <c r="D59" s="16">
        <v>0</v>
      </c>
      <c r="E59" s="16">
        <v>0</v>
      </c>
      <c r="F59" s="16"/>
      <c r="G59" s="16">
        <f t="shared" si="6"/>
        <v>0</v>
      </c>
    </row>
    <row r="60" spans="1:11" s="5" customFormat="1" x14ac:dyDescent="0.5">
      <c r="A60" s="19" t="s">
        <v>59</v>
      </c>
      <c r="B60" s="16">
        <v>13485524</v>
      </c>
      <c r="C60" s="16">
        <v>863178.94000000134</v>
      </c>
      <c r="D60" s="16">
        <f>+B60+C60</f>
        <v>14348702.940000001</v>
      </c>
      <c r="E60" s="16">
        <v>13670605.850000001</v>
      </c>
      <c r="F60" s="16">
        <v>13434363.740000002</v>
      </c>
      <c r="G60" s="16">
        <f>+D60-E60</f>
        <v>678097.08999999985</v>
      </c>
    </row>
    <row r="61" spans="1:11" s="5" customFormat="1" x14ac:dyDescent="0.5">
      <c r="A61" s="17" t="s">
        <v>60</v>
      </c>
      <c r="B61" s="18">
        <f t="shared" ref="B61:G61" si="8">B62+B63</f>
        <v>0</v>
      </c>
      <c r="C61" s="18">
        <f t="shared" si="8"/>
        <v>0</v>
      </c>
      <c r="D61" s="18">
        <f t="shared" si="8"/>
        <v>0</v>
      </c>
      <c r="E61" s="18">
        <f t="shared" si="8"/>
        <v>0</v>
      </c>
      <c r="F61" s="18">
        <f t="shared" si="8"/>
        <v>0</v>
      </c>
      <c r="G61" s="18">
        <f t="shared" si="8"/>
        <v>0</v>
      </c>
    </row>
    <row r="62" spans="1:11" s="5" customFormat="1" ht="64.5" x14ac:dyDescent="0.5">
      <c r="A62" s="20" t="s">
        <v>61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f t="shared" si="6"/>
        <v>0</v>
      </c>
    </row>
    <row r="63" spans="1:11" s="5" customFormat="1" x14ac:dyDescent="0.5">
      <c r="A63" s="19" t="s">
        <v>62</v>
      </c>
      <c r="B63" s="16">
        <v>0</v>
      </c>
      <c r="C63" s="16">
        <v>0</v>
      </c>
      <c r="D63" s="16">
        <v>0</v>
      </c>
      <c r="E63" s="16">
        <v>0</v>
      </c>
      <c r="F63" s="16">
        <v>0</v>
      </c>
      <c r="G63" s="16">
        <f t="shared" si="6"/>
        <v>0</v>
      </c>
    </row>
    <row r="64" spans="1:11" s="5" customFormat="1" ht="64.5" x14ac:dyDescent="0.5">
      <c r="A64" s="25" t="s">
        <v>63</v>
      </c>
      <c r="B64" s="16">
        <v>0</v>
      </c>
      <c r="C64" s="16">
        <v>0</v>
      </c>
      <c r="D64" s="16">
        <v>0</v>
      </c>
      <c r="E64" s="16">
        <v>0</v>
      </c>
      <c r="F64" s="16">
        <v>0</v>
      </c>
      <c r="G64" s="16">
        <f t="shared" si="6"/>
        <v>0</v>
      </c>
    </row>
    <row r="65" spans="1:7" s="5" customFormat="1" x14ac:dyDescent="0.5">
      <c r="A65" s="15" t="s">
        <v>64</v>
      </c>
      <c r="B65" s="16">
        <v>0</v>
      </c>
      <c r="C65" s="16">
        <v>0</v>
      </c>
      <c r="D65" s="16">
        <v>0</v>
      </c>
      <c r="E65" s="16">
        <v>0</v>
      </c>
      <c r="F65" s="16">
        <v>0</v>
      </c>
      <c r="G65" s="16">
        <f t="shared" si="6"/>
        <v>0</v>
      </c>
    </row>
    <row r="66" spans="1:7" s="5" customFormat="1" x14ac:dyDescent="0.5">
      <c r="A66" s="21"/>
      <c r="B66" s="24"/>
      <c r="C66" s="24"/>
      <c r="D66" s="24"/>
      <c r="E66" s="24"/>
      <c r="F66" s="24"/>
      <c r="G66" s="24">
        <f t="shared" si="6"/>
        <v>0</v>
      </c>
    </row>
    <row r="67" spans="1:7" s="5" customFormat="1" x14ac:dyDescent="0.5">
      <c r="A67" s="22" t="s">
        <v>65</v>
      </c>
      <c r="B67" s="18">
        <f t="shared" ref="B67:G67" si="9">B47+B56+B61+B64+B65</f>
        <v>13485524</v>
      </c>
      <c r="C67" s="18">
        <f t="shared" si="9"/>
        <v>45262673.090000004</v>
      </c>
      <c r="D67" s="18">
        <f t="shared" si="9"/>
        <v>58748197.090000004</v>
      </c>
      <c r="E67" s="18">
        <f t="shared" si="9"/>
        <v>49454173.75</v>
      </c>
      <c r="F67" s="18">
        <f t="shared" si="9"/>
        <v>40393590.280000001</v>
      </c>
      <c r="G67" s="18">
        <f t="shared" si="9"/>
        <v>9294023.3399999999</v>
      </c>
    </row>
    <row r="68" spans="1:7" s="5" customFormat="1" x14ac:dyDescent="0.5">
      <c r="A68" s="21"/>
      <c r="B68" s="24"/>
      <c r="C68" s="24"/>
      <c r="D68" s="24"/>
      <c r="E68" s="24"/>
      <c r="F68" s="24"/>
      <c r="G68" s="24"/>
    </row>
    <row r="69" spans="1:7" s="5" customFormat="1" x14ac:dyDescent="0.5">
      <c r="A69" s="22" t="s">
        <v>66</v>
      </c>
      <c r="B69" s="18">
        <f t="shared" ref="B69:G69" si="10">B70</f>
        <v>0</v>
      </c>
      <c r="C69" s="18">
        <f t="shared" si="10"/>
        <v>0</v>
      </c>
      <c r="D69" s="18">
        <f t="shared" si="10"/>
        <v>0</v>
      </c>
      <c r="E69" s="18">
        <f t="shared" si="10"/>
        <v>0</v>
      </c>
      <c r="F69" s="18">
        <f t="shared" si="10"/>
        <v>0</v>
      </c>
      <c r="G69" s="18">
        <f t="shared" si="10"/>
        <v>0</v>
      </c>
    </row>
    <row r="70" spans="1:7" s="5" customFormat="1" x14ac:dyDescent="0.5">
      <c r="A70" s="26" t="s">
        <v>67</v>
      </c>
      <c r="B70" s="16">
        <v>0</v>
      </c>
      <c r="C70" s="16">
        <v>0</v>
      </c>
      <c r="D70" s="16">
        <v>0</v>
      </c>
      <c r="E70" s="16">
        <v>0</v>
      </c>
      <c r="F70" s="16">
        <v>0</v>
      </c>
      <c r="G70" s="16">
        <f>+D70-E70</f>
        <v>0</v>
      </c>
    </row>
    <row r="71" spans="1:7" s="5" customFormat="1" x14ac:dyDescent="0.5">
      <c r="A71" s="21"/>
      <c r="B71" s="24"/>
      <c r="C71" s="24"/>
      <c r="D71" s="24"/>
      <c r="E71" s="24"/>
      <c r="F71" s="24"/>
      <c r="G71" s="24"/>
    </row>
    <row r="72" spans="1:7" s="5" customFormat="1" x14ac:dyDescent="0.5">
      <c r="A72" s="22" t="s">
        <v>68</v>
      </c>
      <c r="B72" s="18">
        <f t="shared" ref="B72:G72" si="11">B43+B67+B69</f>
        <v>74924148.5</v>
      </c>
      <c r="C72" s="18">
        <f t="shared" si="11"/>
        <v>82573816.540000007</v>
      </c>
      <c r="D72" s="18">
        <f t="shared" si="11"/>
        <v>157497965.04000002</v>
      </c>
      <c r="E72" s="18">
        <f t="shared" si="11"/>
        <v>148203941.69999999</v>
      </c>
      <c r="F72" s="50">
        <f t="shared" si="11"/>
        <v>138847308.91000003</v>
      </c>
      <c r="G72" s="18">
        <f t="shared" si="11"/>
        <v>9294023.3399999999</v>
      </c>
    </row>
    <row r="73" spans="1:7" s="5" customFormat="1" x14ac:dyDescent="0.5">
      <c r="A73" s="21"/>
      <c r="B73" s="24"/>
      <c r="C73" s="24"/>
      <c r="D73" s="24"/>
      <c r="E73" s="24"/>
      <c r="F73" s="24"/>
      <c r="G73" s="24"/>
    </row>
    <row r="74" spans="1:7" s="5" customFormat="1" x14ac:dyDescent="0.5">
      <c r="A74" s="27" t="s">
        <v>69</v>
      </c>
      <c r="B74" s="24"/>
      <c r="C74" s="24"/>
      <c r="D74" s="24"/>
      <c r="E74" s="24"/>
      <c r="F74" s="24"/>
      <c r="G74" s="24"/>
    </row>
    <row r="75" spans="1:7" s="5" customFormat="1" ht="64.5" x14ac:dyDescent="0.5">
      <c r="A75" s="28" t="s">
        <v>70</v>
      </c>
      <c r="B75" s="16">
        <v>0</v>
      </c>
      <c r="C75" s="16">
        <v>0</v>
      </c>
      <c r="D75" s="16">
        <v>0</v>
      </c>
      <c r="E75" s="16">
        <v>0</v>
      </c>
      <c r="F75" s="16">
        <v>0</v>
      </c>
      <c r="G75" s="16">
        <f>+D75-E75</f>
        <v>0</v>
      </c>
    </row>
    <row r="76" spans="1:7" s="5" customFormat="1" ht="64.5" x14ac:dyDescent="0.5">
      <c r="A76" s="28" t="s">
        <v>71</v>
      </c>
      <c r="B76" s="16">
        <v>0</v>
      </c>
      <c r="C76" s="16">
        <v>0</v>
      </c>
      <c r="D76" s="16">
        <v>0</v>
      </c>
      <c r="E76" s="16">
        <v>0</v>
      </c>
      <c r="F76" s="16">
        <v>0</v>
      </c>
      <c r="G76" s="16">
        <f>+D76-E76</f>
        <v>0</v>
      </c>
    </row>
    <row r="77" spans="1:7" s="5" customFormat="1" x14ac:dyDescent="0.5">
      <c r="A77" s="17" t="s">
        <v>72</v>
      </c>
      <c r="B77" s="18">
        <f t="shared" ref="B77:G77" si="12">B75+B76</f>
        <v>0</v>
      </c>
      <c r="C77" s="18">
        <f t="shared" si="12"/>
        <v>0</v>
      </c>
      <c r="D77" s="18">
        <f t="shared" si="12"/>
        <v>0</v>
      </c>
      <c r="E77" s="18">
        <f t="shared" si="12"/>
        <v>0</v>
      </c>
      <c r="F77" s="18">
        <f t="shared" si="12"/>
        <v>0</v>
      </c>
      <c r="G77" s="18">
        <f t="shared" si="12"/>
        <v>0</v>
      </c>
    </row>
    <row r="78" spans="1:7" s="5" customFormat="1" x14ac:dyDescent="0.5">
      <c r="A78" s="29"/>
      <c r="B78" s="30"/>
      <c r="C78" s="30"/>
      <c r="D78" s="30"/>
      <c r="E78" s="30"/>
      <c r="F78" s="30"/>
      <c r="G78" s="30"/>
    </row>
    <row r="80" spans="1:7" x14ac:dyDescent="0.5">
      <c r="C80" s="32"/>
    </row>
    <row r="81" spans="3:7" x14ac:dyDescent="0.5">
      <c r="C81" s="31"/>
      <c r="D81" s="31"/>
      <c r="F81" s="31"/>
    </row>
    <row r="82" spans="3:7" x14ac:dyDescent="0.5">
      <c r="C82" s="31"/>
      <c r="F82" s="31"/>
    </row>
    <row r="83" spans="3:7" x14ac:dyDescent="0.5">
      <c r="C83" s="31"/>
      <c r="D83" s="31"/>
      <c r="E83" s="31"/>
      <c r="F83" s="31"/>
      <c r="G83" s="32"/>
    </row>
    <row r="84" spans="3:7" x14ac:dyDescent="0.5">
      <c r="E84" s="31"/>
      <c r="F84" s="31"/>
      <c r="G84" s="32"/>
    </row>
    <row r="85" spans="3:7" x14ac:dyDescent="0.5">
      <c r="F85" s="31"/>
      <c r="G85" s="34"/>
    </row>
    <row r="86" spans="3:7" x14ac:dyDescent="0.5">
      <c r="G86" s="32"/>
    </row>
    <row r="87" spans="3:7" x14ac:dyDescent="0.5">
      <c r="G87" s="33"/>
    </row>
    <row r="88" spans="3:7" x14ac:dyDescent="0.5">
      <c r="G88" s="33"/>
    </row>
    <row r="89" spans="3:7" x14ac:dyDescent="0.5">
      <c r="G89" s="33"/>
    </row>
    <row r="90" spans="3:7" x14ac:dyDescent="0.5">
      <c r="G90" s="33"/>
    </row>
    <row r="91" spans="3:7" x14ac:dyDescent="0.5">
      <c r="G91" s="33"/>
    </row>
    <row r="92" spans="3:7" x14ac:dyDescent="0.5">
      <c r="G92" s="33"/>
    </row>
    <row r="93" spans="3:7" x14ac:dyDescent="0.5">
      <c r="G93" s="33"/>
    </row>
    <row r="94" spans="3:7" x14ac:dyDescent="0.5">
      <c r="G94" s="33"/>
    </row>
    <row r="95" spans="3:7" x14ac:dyDescent="0.5">
      <c r="G95" s="33"/>
    </row>
    <row r="96" spans="3:7" x14ac:dyDescent="0.5">
      <c r="G96" s="33"/>
    </row>
  </sheetData>
  <mergeCells count="7">
    <mergeCell ref="A3:G3"/>
    <mergeCell ref="A4:G4"/>
    <mergeCell ref="A5:G5"/>
    <mergeCell ref="A6:G6"/>
    <mergeCell ref="A7:A8"/>
    <mergeCell ref="B7:F7"/>
    <mergeCell ref="G7:G8"/>
  </mergeCells>
  <dataValidations count="1">
    <dataValidation type="decimal" allowBlank="1" showInputMessage="1" showErrorMessage="1" sqref="B11:G77">
      <formula1>-1.79769313486231E+100</formula1>
      <formula2>1.79769313486231E+100</formula2>
    </dataValidation>
  </dataValidations>
  <pageMargins left="0.70866141732283472" right="0.70866141732283472" top="0.74803149606299213" bottom="0.74803149606299213" header="0.31496062992125984" footer="0.31496062992125984"/>
  <pageSetup scale="23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(3) ESTADO ANALITICO DE INGRESO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2023-01-17T02:18:50Z</cp:lastPrinted>
  <dcterms:created xsi:type="dcterms:W3CDTF">2020-04-10T19:39:42Z</dcterms:created>
  <dcterms:modified xsi:type="dcterms:W3CDTF">2023-01-17T02:19:15Z</dcterms:modified>
</cp:coreProperties>
</file>